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CFL/Financial/Fleet and Fuel/Fleet/2026/"/>
    </mc:Choice>
  </mc:AlternateContent>
  <xr:revisionPtr revIDLastSave="0" documentId="13_ncr:1_{24BEF960-7D8E-3948-BB6E-BEFEC61D08ED}" xr6:coauthVersionLast="47" xr6:coauthVersionMax="47" xr10:uidLastSave="{00000000-0000-0000-0000-000000000000}"/>
  <bookViews>
    <workbookView xWindow="39120" yWindow="840" windowWidth="33600" windowHeight="19420" xr2:uid="{71EB23E2-4A00-1646-B08B-A1F93D7DA8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J28" i="1" s="1"/>
  <c r="F25" i="1"/>
  <c r="I28" i="1"/>
  <c r="H28" i="1"/>
  <c r="I25" i="1"/>
  <c r="J25" i="1"/>
  <c r="H25" i="1"/>
  <c r="K27" i="1"/>
  <c r="C26" i="1"/>
  <c r="C25" i="1"/>
  <c r="C18" i="1"/>
  <c r="C19" i="1"/>
  <c r="C20" i="1"/>
  <c r="C21" i="1"/>
  <c r="C22" i="1"/>
  <c r="C17" i="1"/>
  <c r="B26" i="1"/>
  <c r="F22" i="1"/>
  <c r="B18" i="1"/>
  <c r="B19" i="1"/>
  <c r="B20" i="1"/>
  <c r="B21" i="1"/>
  <c r="B22" i="1"/>
  <c r="B17" i="1"/>
  <c r="K24" i="1"/>
  <c r="E12" i="1"/>
  <c r="K28" i="1" l="1"/>
  <c r="E11" i="1"/>
  <c r="F21" i="1" s="1"/>
  <c r="E10" i="1"/>
  <c r="F20" i="1" s="1"/>
  <c r="E9" i="1"/>
  <c r="F19" i="1" s="1"/>
  <c r="E8" i="1"/>
  <c r="F18" i="1" s="1"/>
  <c r="E7" i="1"/>
  <c r="F17" i="1" s="1"/>
  <c r="K25" i="1" l="1"/>
</calcChain>
</file>

<file path=xl/sharedStrings.xml><?xml version="1.0" encoding="utf-8"?>
<sst xmlns="http://schemas.openxmlformats.org/spreadsheetml/2006/main" count="45" uniqueCount="31">
  <si>
    <t>Per Day UW</t>
  </si>
  <si>
    <t>Per Mile</t>
  </si>
  <si>
    <t>Per Day CFL</t>
  </si>
  <si>
    <t>CFL General Use Vehicle (CFL Rates)</t>
  </si>
  <si>
    <t>Total</t>
  </si>
  <si>
    <t>General Use Vehicles - Rates</t>
  </si>
  <si>
    <t>Hasler Minivan - Permanent Vehicle</t>
  </si>
  <si>
    <t>TLS Ford 350 - Permanent Vehicle</t>
  </si>
  <si>
    <t>TLS Chevy Colorado - Permanent Vehicle</t>
  </si>
  <si>
    <t>Vehicle #</t>
  </si>
  <si>
    <t>F2230</t>
  </si>
  <si>
    <t>F2017</t>
  </si>
  <si>
    <t>F2142</t>
  </si>
  <si>
    <t>TBD</t>
  </si>
  <si>
    <t>TBD - Small Sedan - Short Term Vehicle</t>
  </si>
  <si>
    <t>Program Dedicated (UW Rates)</t>
  </si>
  <si>
    <t>TLS - Trucks - Short Term Vehicle</t>
  </si>
  <si>
    <t>Budget Calculators</t>
  </si>
  <si>
    <t>Percentage</t>
  </si>
  <si>
    <t>Amount</t>
  </si>
  <si>
    <t>Prog 1</t>
  </si>
  <si>
    <t>Prog 2</t>
  </si>
  <si>
    <t>Prog 3</t>
  </si>
  <si>
    <t>F2523</t>
  </si>
  <si>
    <t xml:space="preserve">CFL Fleet Budget Calculator - Starting </t>
  </si>
  <si>
    <t>Prog Dedicated Split - Truck</t>
  </si>
  <si>
    <t>Prog Dedicated Split - Sedan</t>
  </si>
  <si>
    <t>Hasler Suburban - Permanent Vehicles</t>
  </si>
  <si>
    <t>FY2027 Fleet Rates Effective 07.01.2026</t>
  </si>
  <si>
    <t># Days FY 27</t>
  </si>
  <si>
    <t># Miles FY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</si>
</sst>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2">
    <xf numFmtId="0" fontId="0" fillId="0" borderId="0" xfId="0"/>
    <xf numFmtId="9" fontId="2" fillId="0" borderId="5" xfId="1" applyFont="1" applyBorder="1" applyAlignment="1" applyProtection="1">
      <alignment horizontal="center"/>
    </xf>
    <xf numFmtId="9" fontId="1" fillId="2" borderId="0" xfId="1" applyFont="1" applyFill="1" applyBorder="1" applyAlignment="1" applyProtection="1">
      <alignment horizontal="center"/>
      <protection locked="0"/>
    </xf>
    <xf numFmtId="3" fontId="1" fillId="2" borderId="0" xfId="0" applyNumberFormat="1" applyFont="1" applyFill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3" fillId="0" borderId="0" xfId="0" applyFont="1"/>
    <xf numFmtId="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4" fontId="1" fillId="0" borderId="2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4" fontId="1" fillId="0" borderId="5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" fontId="2" fillId="0" borderId="0" xfId="0" applyNumberFormat="1" applyFont="1" applyAlignment="1">
      <alignment horizontal="center"/>
    </xf>
    <xf numFmtId="4" fontId="2" fillId="0" borderId="5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" xfId="0" applyFont="1" applyBorder="1"/>
    <xf numFmtId="0" fontId="1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1" fillId="0" borderId="5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1" fillId="2" borderId="0" xfId="0" applyNumberFormat="1" applyFont="1" applyFill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FC599-B643-E04E-AF64-A321683BD55D}">
  <dimension ref="B2:S34"/>
  <sheetViews>
    <sheetView tabSelected="1" zoomScaleNormal="100" workbookViewId="0">
      <selection activeCell="D19" sqref="D19"/>
    </sheetView>
  </sheetViews>
  <sheetFormatPr baseColWidth="10" defaultRowHeight="16" x14ac:dyDescent="0.2"/>
  <cols>
    <col min="1" max="1" width="2.1640625" style="7" customWidth="1"/>
    <col min="2" max="2" width="13.1640625" style="4" customWidth="1"/>
    <col min="3" max="3" width="37.1640625" style="7" customWidth="1"/>
    <col min="4" max="6" width="15.33203125" style="6" customWidth="1"/>
    <col min="7" max="7" width="27.6640625" style="6" customWidth="1"/>
    <col min="8" max="11" width="12.33203125" style="6" customWidth="1"/>
    <col min="12" max="12" width="10.33203125" style="6" customWidth="1"/>
    <col min="13" max="13" width="10.33203125" style="4" customWidth="1"/>
    <col min="14" max="19" width="13.6640625" style="4" customWidth="1"/>
    <col min="20" max="16384" width="10.83203125" style="7"/>
  </cols>
  <sheetData>
    <row r="2" spans="2:19" x14ac:dyDescent="0.2">
      <c r="C2" s="5" t="s">
        <v>24</v>
      </c>
    </row>
    <row r="3" spans="2:19" ht="17" thickBot="1" x14ac:dyDescent="0.25"/>
    <row r="4" spans="2:19" x14ac:dyDescent="0.2">
      <c r="B4" s="8"/>
      <c r="C4" s="9" t="s">
        <v>5</v>
      </c>
      <c r="D4" s="10"/>
      <c r="E4" s="10"/>
      <c r="F4" s="11"/>
    </row>
    <row r="5" spans="2:19" x14ac:dyDescent="0.2">
      <c r="B5" s="12"/>
      <c r="C5" s="13"/>
      <c r="F5" s="14"/>
    </row>
    <row r="6" spans="2:19" x14ac:dyDescent="0.2">
      <c r="B6" s="15" t="s">
        <v>9</v>
      </c>
      <c r="C6" s="16" t="s">
        <v>28</v>
      </c>
      <c r="D6" s="17" t="s">
        <v>0</v>
      </c>
      <c r="E6" s="17" t="s">
        <v>2</v>
      </c>
      <c r="F6" s="18" t="s">
        <v>1</v>
      </c>
      <c r="G6" s="17"/>
      <c r="H6" s="17"/>
    </row>
    <row r="7" spans="2:19" x14ac:dyDescent="0.2">
      <c r="B7" s="12" t="s">
        <v>10</v>
      </c>
      <c r="C7" s="13" t="s">
        <v>6</v>
      </c>
      <c r="D7" s="6">
        <v>9.94</v>
      </c>
      <c r="E7" s="6">
        <f>(D7*7)/5</f>
        <v>13.916</v>
      </c>
      <c r="F7" s="14">
        <v>0.42</v>
      </c>
      <c r="G7" s="19"/>
      <c r="H7" s="19"/>
    </row>
    <row r="8" spans="2:19" x14ac:dyDescent="0.2">
      <c r="B8" s="12" t="s">
        <v>23</v>
      </c>
      <c r="C8" s="13" t="s">
        <v>27</v>
      </c>
      <c r="D8" s="6">
        <v>20.52</v>
      </c>
      <c r="E8" s="6">
        <f t="shared" ref="E8:E12" si="0">(D8*7)/5</f>
        <v>28.727999999999998</v>
      </c>
      <c r="F8" s="14">
        <v>0.64</v>
      </c>
      <c r="G8" s="19"/>
      <c r="H8" s="19"/>
    </row>
    <row r="9" spans="2:19" x14ac:dyDescent="0.2">
      <c r="B9" s="12" t="s">
        <v>11</v>
      </c>
      <c r="C9" s="13" t="s">
        <v>7</v>
      </c>
      <c r="D9" s="6">
        <v>20.52</v>
      </c>
      <c r="E9" s="6">
        <f t="shared" si="0"/>
        <v>28.727999999999998</v>
      </c>
      <c r="F9" s="14">
        <v>0.64</v>
      </c>
      <c r="G9" s="19"/>
      <c r="H9" s="19"/>
    </row>
    <row r="10" spans="2:19" x14ac:dyDescent="0.2">
      <c r="B10" s="12" t="s">
        <v>12</v>
      </c>
      <c r="C10" s="13" t="s">
        <v>8</v>
      </c>
      <c r="D10" s="6">
        <v>17.71</v>
      </c>
      <c r="E10" s="6">
        <f t="shared" si="0"/>
        <v>24.794</v>
      </c>
      <c r="F10" s="14">
        <v>0.4</v>
      </c>
      <c r="G10" s="19"/>
      <c r="H10" s="19"/>
    </row>
    <row r="11" spans="2:19" x14ac:dyDescent="0.2">
      <c r="B11" s="12" t="s">
        <v>13</v>
      </c>
      <c r="C11" s="13" t="s">
        <v>16</v>
      </c>
      <c r="D11" s="6">
        <v>44.22</v>
      </c>
      <c r="E11" s="6">
        <f t="shared" si="0"/>
        <v>61.907999999999994</v>
      </c>
      <c r="F11" s="14">
        <v>0.46</v>
      </c>
      <c r="G11" s="19"/>
      <c r="H11" s="19"/>
    </row>
    <row r="12" spans="2:19" ht="17" thickBot="1" x14ac:dyDescent="0.25">
      <c r="B12" s="20" t="s">
        <v>13</v>
      </c>
      <c r="C12" s="21" t="s">
        <v>14</v>
      </c>
      <c r="D12" s="22">
        <v>30.56</v>
      </c>
      <c r="E12" s="22">
        <f t="shared" si="0"/>
        <v>42.783999999999999</v>
      </c>
      <c r="F12" s="23">
        <v>0.33</v>
      </c>
      <c r="G12" s="19"/>
      <c r="H12" s="19"/>
    </row>
    <row r="13" spans="2:19" ht="17" thickBot="1" x14ac:dyDescent="0.25"/>
    <row r="14" spans="2:19" x14ac:dyDescent="0.2">
      <c r="B14" s="24"/>
      <c r="C14" s="25" t="s">
        <v>17</v>
      </c>
      <c r="D14" s="10"/>
      <c r="E14" s="10"/>
      <c r="F14" s="11"/>
    </row>
    <row r="15" spans="2:19" x14ac:dyDescent="0.2">
      <c r="B15" s="26"/>
      <c r="C15" s="13"/>
      <c r="F15" s="14"/>
    </row>
    <row r="16" spans="2:19" x14ac:dyDescent="0.2">
      <c r="B16" s="27" t="s">
        <v>9</v>
      </c>
      <c r="C16" s="16" t="s">
        <v>3</v>
      </c>
      <c r="D16" s="17" t="s">
        <v>29</v>
      </c>
      <c r="E16" s="28" t="s">
        <v>30</v>
      </c>
      <c r="F16" s="18" t="s">
        <v>4</v>
      </c>
      <c r="K16" s="4"/>
      <c r="L16" s="4"/>
      <c r="R16" s="7"/>
      <c r="S16" s="7"/>
    </row>
    <row r="17" spans="2:19" x14ac:dyDescent="0.2">
      <c r="B17" s="26" t="str">
        <f>B7</f>
        <v>F2230</v>
      </c>
      <c r="C17" s="13" t="str">
        <f>C7</f>
        <v>Hasler Minivan - Permanent Vehicle</v>
      </c>
      <c r="D17" s="3"/>
      <c r="E17" s="3"/>
      <c r="F17" s="29">
        <f t="shared" ref="F17:F22" si="1">(D17*E7)+(E17*F7)</f>
        <v>0</v>
      </c>
      <c r="K17" s="4"/>
      <c r="L17" s="4"/>
      <c r="R17" s="7"/>
      <c r="S17" s="7"/>
    </row>
    <row r="18" spans="2:19" x14ac:dyDescent="0.2">
      <c r="B18" s="26" t="str">
        <f t="shared" ref="B18:C22" si="2">B8</f>
        <v>F2523</v>
      </c>
      <c r="C18" s="13" t="str">
        <f t="shared" si="2"/>
        <v>Hasler Suburban - Permanent Vehicles</v>
      </c>
      <c r="D18" s="3"/>
      <c r="E18" s="3"/>
      <c r="F18" s="29">
        <f t="shared" si="1"/>
        <v>0</v>
      </c>
      <c r="K18" s="4"/>
      <c r="L18" s="4"/>
      <c r="R18" s="7"/>
      <c r="S18" s="7"/>
    </row>
    <row r="19" spans="2:19" x14ac:dyDescent="0.2">
      <c r="B19" s="26" t="str">
        <f t="shared" si="2"/>
        <v>F2017</v>
      </c>
      <c r="C19" s="13" t="str">
        <f t="shared" si="2"/>
        <v>TLS Ford 350 - Permanent Vehicle</v>
      </c>
      <c r="D19" s="3"/>
      <c r="E19" s="3"/>
      <c r="F19" s="29">
        <f t="shared" si="1"/>
        <v>0</v>
      </c>
      <c r="K19" s="4"/>
      <c r="L19" s="4"/>
      <c r="R19" s="7"/>
      <c r="S19" s="7"/>
    </row>
    <row r="20" spans="2:19" x14ac:dyDescent="0.2">
      <c r="B20" s="26" t="str">
        <f t="shared" si="2"/>
        <v>F2142</v>
      </c>
      <c r="C20" s="13" t="str">
        <f t="shared" si="2"/>
        <v>TLS Chevy Colorado - Permanent Vehicle</v>
      </c>
      <c r="D20" s="3"/>
      <c r="E20" s="3"/>
      <c r="F20" s="29">
        <f t="shared" si="1"/>
        <v>0</v>
      </c>
      <c r="K20" s="4"/>
      <c r="L20" s="4"/>
      <c r="R20" s="7"/>
      <c r="S20" s="7"/>
    </row>
    <row r="21" spans="2:19" x14ac:dyDescent="0.2">
      <c r="B21" s="26" t="str">
        <f t="shared" si="2"/>
        <v>TBD</v>
      </c>
      <c r="C21" s="13" t="str">
        <f t="shared" si="2"/>
        <v>TLS - Trucks - Short Term Vehicle</v>
      </c>
      <c r="D21" s="3"/>
      <c r="E21" s="3"/>
      <c r="F21" s="29">
        <f t="shared" si="1"/>
        <v>0</v>
      </c>
      <c r="K21" s="4"/>
      <c r="L21" s="4"/>
      <c r="R21" s="7"/>
      <c r="S21" s="7"/>
    </row>
    <row r="22" spans="2:19" ht="17" thickBot="1" x14ac:dyDescent="0.25">
      <c r="B22" s="26" t="str">
        <f t="shared" si="2"/>
        <v>TBD</v>
      </c>
      <c r="C22" s="13" t="str">
        <f t="shared" si="2"/>
        <v>TBD - Small Sedan - Short Term Vehicle</v>
      </c>
      <c r="D22" s="3"/>
      <c r="E22" s="3"/>
      <c r="F22" s="29">
        <f t="shared" si="1"/>
        <v>0</v>
      </c>
      <c r="K22" s="4"/>
      <c r="L22" s="4"/>
      <c r="R22" s="7"/>
      <c r="S22" s="7"/>
    </row>
    <row r="23" spans="2:19" x14ac:dyDescent="0.2">
      <c r="B23" s="26"/>
      <c r="C23" s="13"/>
      <c r="D23" s="19"/>
      <c r="E23" s="19"/>
      <c r="F23" s="29"/>
      <c r="G23" s="30" t="s">
        <v>25</v>
      </c>
      <c r="H23" s="30" t="s">
        <v>20</v>
      </c>
      <c r="I23" s="30" t="s">
        <v>21</v>
      </c>
      <c r="J23" s="30" t="s">
        <v>22</v>
      </c>
      <c r="K23" s="31" t="s">
        <v>4</v>
      </c>
      <c r="L23" s="4"/>
      <c r="R23" s="7"/>
      <c r="S23" s="7"/>
    </row>
    <row r="24" spans="2:19" x14ac:dyDescent="0.2">
      <c r="B24" s="27" t="s">
        <v>9</v>
      </c>
      <c r="C24" s="16" t="s">
        <v>15</v>
      </c>
      <c r="D24" s="17" t="s">
        <v>29</v>
      </c>
      <c r="E24" s="28" t="s">
        <v>30</v>
      </c>
      <c r="F24" s="32" t="s">
        <v>4</v>
      </c>
      <c r="G24" s="6" t="s">
        <v>18</v>
      </c>
      <c r="H24" s="2">
        <v>0</v>
      </c>
      <c r="I24" s="2">
        <v>0</v>
      </c>
      <c r="J24" s="2">
        <v>0</v>
      </c>
      <c r="K24" s="1">
        <f>SUM(H24:J24)</f>
        <v>0</v>
      </c>
      <c r="L24" s="4"/>
      <c r="R24" s="7"/>
      <c r="S24" s="7"/>
    </row>
    <row r="25" spans="2:19" ht="17" thickBot="1" x14ac:dyDescent="0.25">
      <c r="B25" s="26" t="s">
        <v>13</v>
      </c>
      <c r="C25" s="13" t="str">
        <f>C11</f>
        <v>TLS - Trucks - Short Term Vehicle</v>
      </c>
      <c r="D25" s="3"/>
      <c r="E25" s="3"/>
      <c r="F25" s="29">
        <f>(D11*D25)+(E25*F11)</f>
        <v>0</v>
      </c>
      <c r="G25" s="22" t="s">
        <v>19</v>
      </c>
      <c r="H25" s="22">
        <f>H24*$F$25</f>
        <v>0</v>
      </c>
      <c r="I25" s="22">
        <f t="shared" ref="I25:J25" si="3">I24*$F$25</f>
        <v>0</v>
      </c>
      <c r="J25" s="22">
        <f t="shared" si="3"/>
        <v>0</v>
      </c>
      <c r="K25" s="33">
        <f>SUM(H25:J25)</f>
        <v>0</v>
      </c>
      <c r="L25" s="4"/>
      <c r="R25" s="7"/>
      <c r="S25" s="7"/>
    </row>
    <row r="26" spans="2:19" x14ac:dyDescent="0.2">
      <c r="B26" s="26" t="str">
        <f>B12</f>
        <v>TBD</v>
      </c>
      <c r="C26" s="13" t="str">
        <f>C12</f>
        <v>TBD - Small Sedan - Short Term Vehicle</v>
      </c>
      <c r="D26" s="3"/>
      <c r="E26" s="41"/>
      <c r="F26" s="29">
        <f>(D12*D26)+(E26*F12)</f>
        <v>0</v>
      </c>
      <c r="G26" s="34" t="s">
        <v>26</v>
      </c>
      <c r="H26" s="30" t="s">
        <v>20</v>
      </c>
      <c r="I26" s="30" t="s">
        <v>21</v>
      </c>
      <c r="J26" s="30" t="s">
        <v>22</v>
      </c>
      <c r="K26" s="31" t="s">
        <v>4</v>
      </c>
      <c r="L26" s="4"/>
      <c r="R26" s="7"/>
      <c r="S26" s="7"/>
    </row>
    <row r="27" spans="2:19" ht="17" thickBot="1" x14ac:dyDescent="0.25">
      <c r="B27" s="35"/>
      <c r="C27" s="21"/>
      <c r="D27" s="36"/>
      <c r="E27" s="22"/>
      <c r="F27" s="22"/>
      <c r="G27" s="37" t="s">
        <v>18</v>
      </c>
      <c r="H27" s="2">
        <v>0</v>
      </c>
      <c r="I27" s="2">
        <v>0</v>
      </c>
      <c r="J27" s="2">
        <v>0</v>
      </c>
      <c r="K27" s="1">
        <f>SUM(H27:J27)</f>
        <v>0</v>
      </c>
      <c r="L27" s="4"/>
      <c r="R27" s="7"/>
      <c r="S27" s="7"/>
    </row>
    <row r="28" spans="2:19" ht="17" thickBot="1" x14ac:dyDescent="0.25">
      <c r="C28" s="38"/>
      <c r="D28" s="39"/>
      <c r="E28" s="19"/>
      <c r="F28" s="19"/>
      <c r="G28" s="40" t="s">
        <v>19</v>
      </c>
      <c r="H28" s="22">
        <f>$F$26*H27</f>
        <v>0</v>
      </c>
      <c r="I28" s="22">
        <f>$F$26*I27</f>
        <v>0</v>
      </c>
      <c r="J28" s="22">
        <f>$F$26*J27</f>
        <v>0</v>
      </c>
      <c r="K28" s="33">
        <f>SUM(H28:J28)</f>
        <v>0</v>
      </c>
    </row>
    <row r="29" spans="2:19" x14ac:dyDescent="0.2">
      <c r="C29" s="4"/>
    </row>
    <row r="30" spans="2:19" x14ac:dyDescent="0.2">
      <c r="C30" s="4"/>
    </row>
    <row r="31" spans="2:19" x14ac:dyDescent="0.2">
      <c r="C31" s="4"/>
    </row>
    <row r="32" spans="2:19" x14ac:dyDescent="0.2">
      <c r="C32" s="4"/>
    </row>
    <row r="33" spans="3:3" x14ac:dyDescent="0.2">
      <c r="C33" s="4"/>
    </row>
    <row r="34" spans="3:3" x14ac:dyDescent="0.2">
      <c r="C34" s="4"/>
    </row>
  </sheetData>
  <sheetProtection sheet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Burmaster</dc:creator>
  <cp:lastModifiedBy>John Burmaster</cp:lastModifiedBy>
  <dcterms:created xsi:type="dcterms:W3CDTF">2024-03-18T18:10:15Z</dcterms:created>
  <dcterms:modified xsi:type="dcterms:W3CDTF">2026-06-01T17:45:37Z</dcterms:modified>
</cp:coreProperties>
</file>